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3"/>
    <sheet name="Compliance Matrix" sheetId="2" state="visible" r:id="rId4"/>
    <sheet name="Summary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<sst xmlns="http://schemas.openxmlformats.org/spreadsheetml/2006/main" count="229" uniqueCount="95">
  <si>
    <t xml:space="preserve">ANOMNY Sovereign AI Infrastructure Platform - Compliance Sheet</t>
  </si>
  <si>
    <t xml:space="preserve">Reference Document:</t>
  </si>
  <si>
    <t xml:space="preserve">ANOMNY Sovereign AI Infrastructure Platform Datasheet, Doc No. AMY-SOL-SAI-001</t>
  </si>
  <si>
    <t xml:space="preserve">Prepared For:</t>
  </si>
  <si>
    <t xml:space="preserve">[Enter Tender / Project Name]</t>
  </si>
  <si>
    <t xml:space="preserve">Prepared By:</t>
  </si>
  <si>
    <t xml:space="preserve">ANOMNY Technologies Pvt. Ltd.</t>
  </si>
  <si>
    <t xml:space="preserve">Date:</t>
  </si>
  <si>
    <t xml:space="preserve">[Enter Date]</t>
  </si>
  <si>
    <t xml:space="preserve">How to use this sheet</t>
  </si>
  <si>
    <t xml:space="preserve">1. Go to the 'Compliance Matrix' tab.</t>
  </si>
  <si>
    <t xml:space="preserve">2. For each line item, review the ANOMNY Sovereign AI specification already listed.</t>
  </si>
  <si>
    <t xml:space="preserve">3. In the yellow 'Compliance (Yes/No/Partial)' column, confirm or adjust the status against the specific tender/RFP requirement (pre-filled as 'Yes' based on the ANOMNY Sovereign AI datasheet).</t>
  </si>
  <si>
    <t xml:space="preserve">4. Use the 'Remarks / Reference' column to add clause references, deviations, or supporting notes.</t>
  </si>
  <si>
    <t xml:space="preserve">5. The 'Summary' tab totals compliance counts automatically by section.</t>
  </si>
  <si>
    <t xml:space="preserve">Sr. No.</t>
  </si>
  <si>
    <t xml:space="preserve">Section</t>
  </si>
  <si>
    <t xml:space="preserve">Category / Feature</t>
  </si>
  <si>
    <t xml:space="preserve">Specification (as per ANOMNY Sovereign AI Datasheet)</t>
  </si>
  <si>
    <t xml:space="preserve">Compliance (Yes/No/Partial)</t>
  </si>
  <si>
    <t xml:space="preserve">Remarks / Reference</t>
  </si>
  <si>
    <t xml:space="preserve">A.  Sovereign Compute Infrastructure</t>
  </si>
  <si>
    <t xml:space="preserve">A</t>
  </si>
  <si>
    <t xml:space="preserve">GPU Cluster Orchestration</t>
  </si>
  <si>
    <t xml:space="preserve">High-density GPU clusters (NVIDIA H100/A100-class) with dynamic workload scheduling</t>
  </si>
  <si>
    <t xml:space="preserve">Yes</t>
  </si>
  <si>
    <t xml:space="preserve">Refer ANOMNY Sovereign AI Datasheet AMY-SOL-SAI-001</t>
  </si>
  <si>
    <t xml:space="preserve">Multi-tenant GPU partitioning (MIG) for isolated workloads</t>
  </si>
  <si>
    <t xml:space="preserve">Auto-scaling compute pools for training and inference workloads</t>
  </si>
  <si>
    <t xml:space="preserve">Liquid and rear-door cooling support for high-TDP AI racks</t>
  </si>
  <si>
    <t xml:space="preserve">Storage &amp; Networking</t>
  </si>
  <si>
    <t xml:space="preserve">High-throughput NVMe storage tiers for large training datasets</t>
  </si>
  <si>
    <t xml:space="preserve">RDMA / InfiniBand and 400G Ethernet fabric for distributed training</t>
  </si>
  <si>
    <t xml:space="preserve">Dedicated storage and network isolation per tenant / workload</t>
  </si>
  <si>
    <t xml:space="preserve">Tiered hot/warm/cold storage for datasets, checkpoints and model artefacts</t>
  </si>
  <si>
    <t xml:space="preserve">B.  Data Sovereignty &amp; Governance</t>
  </si>
  <si>
    <t xml:space="preserve">B</t>
  </si>
  <si>
    <t xml:space="preserve">Data Residency Controls</t>
  </si>
  <si>
    <t xml:space="preserve">All data, models and inference logs remain within the designated national / organisational boundary</t>
  </si>
  <si>
    <t xml:space="preserve">Zero cross-border data transfer by architecture, not policy alone</t>
  </si>
  <si>
    <t xml:space="preserve">Configurable data residency zones for multi-site deployments</t>
  </si>
  <si>
    <t xml:space="preserve">Governance &amp; Ownership</t>
  </si>
  <si>
    <t xml:space="preserve">Full customer ownership of trained models and weights - no vendor lock-in</t>
  </si>
  <si>
    <t xml:space="preserve">Data classification and access-control policies enforced at ingestion</t>
  </si>
  <si>
    <t xml:space="preserve">Immutable audit trail of data access, training runs and model versions</t>
  </si>
  <si>
    <t xml:space="preserve">C.  AI / ML Platform Layer</t>
  </si>
  <si>
    <t xml:space="preserve">C</t>
  </si>
  <si>
    <t xml:space="preserve">Model Development &amp; MLOps</t>
  </si>
  <si>
    <t xml:space="preserve">End-to-end MLOps pipeline: data prep, training, fine-tuning, evaluation, deployment</t>
  </si>
  <si>
    <t xml:space="preserve">Support for open-source and custom LLMs, with on-prem fine-tuning</t>
  </si>
  <si>
    <t xml:space="preserve">Model registry with versioning, rollback and approval workflow</t>
  </si>
  <si>
    <t xml:space="preserve">Inference &amp; Serving</t>
  </si>
  <si>
    <t xml:space="preserve">Low-latency inference serving with auto-scaling endpoints</t>
  </si>
  <si>
    <t xml:space="preserve">Retrieval-Augmented Generation (RAG) pipeline with private vector database</t>
  </si>
  <si>
    <t xml:space="preserve">API gateway for internal application integration (REST / gRPC)</t>
  </si>
  <si>
    <t xml:space="preserve">D.  Security &amp; Compliance</t>
  </si>
  <si>
    <t xml:space="preserve">D</t>
  </si>
  <si>
    <t xml:space="preserve">Infrastructure Security</t>
  </si>
  <si>
    <t xml:space="preserve">Air-gapped and hybrid (connected) deployment modes</t>
  </si>
  <si>
    <t xml:space="preserve">AES-256 encryption at rest and in transit for all AI data and models</t>
  </si>
  <si>
    <t xml:space="preserve">Hardware-rooted trust (TPM / secure boot) on all compute nodes</t>
  </si>
  <si>
    <t xml:space="preserve">Regulatory Alignment</t>
  </si>
  <si>
    <t xml:space="preserve">Aligned with national data protection and localisation mandates</t>
  </si>
  <si>
    <t xml:space="preserve">CERT-IN compliant, cyber-hardened stack</t>
  </si>
  <si>
    <t xml:space="preserve">Role-based access control (RBAC) with SSO (AD / LDAP / OAuth2)</t>
  </si>
  <si>
    <t xml:space="preserve">E.  Deployment Architecture &amp; Operations</t>
  </si>
  <si>
    <t xml:space="preserve">E</t>
  </si>
  <si>
    <t xml:space="preserve">Flexible Deployment</t>
  </si>
  <si>
    <t xml:space="preserve">On-premises, private cloud, or hybrid deployment within customer / national DC</t>
  </si>
  <si>
    <t xml:space="preserve">Modular scale-out design - start with a single GPU rack, scale to multi-site clusters</t>
  </si>
  <si>
    <t xml:space="preserve">Integrates with existing DCIM, BMS and VMS for unified facility + compute monitoring</t>
  </si>
  <si>
    <t xml:space="preserve">Operations &amp; Monitoring</t>
  </si>
  <si>
    <t xml:space="preserve">Centralised control room dashboard for compute, power and thermal telemetry</t>
  </si>
  <si>
    <t xml:space="preserve">Predictive maintenance and capacity planning via DCIM-linked analytics</t>
  </si>
  <si>
    <t xml:space="preserve">24x7 NOC-ready monitoring, alerting and escalation</t>
  </si>
  <si>
    <t xml:space="preserve">F.  Why ANOMNY Sovereign AI / Key Differentiators</t>
  </si>
  <si>
    <t xml:space="preserve">F</t>
  </si>
  <si>
    <t xml:space="preserve">Key Differentiators</t>
  </si>
  <si>
    <t xml:space="preserve">Complete data and model sovereignty - nothing leaves your jurisdiction</t>
  </si>
  <si>
    <t xml:space="preserve">No dependency on foreign hyperscalers for critical AI workloads</t>
  </si>
  <si>
    <t xml:space="preserve">Full-stack platform: compute, storage, MLOps and governance in one solution</t>
  </si>
  <si>
    <t xml:space="preserve">Open architecture - no vendor lock-in, integrates with existing data centre infrastructure</t>
  </si>
  <si>
    <t xml:space="preserve">Made in India - local R&amp;D, support and on-site deployment</t>
  </si>
  <si>
    <t xml:space="preserve">Government and enterprise-grade security, CERT-IN compliant</t>
  </si>
  <si>
    <t xml:space="preserve">Compliance Summary by Section</t>
  </si>
  <si>
    <t xml:space="preserve">Total Items</t>
  </si>
  <si>
    <t xml:space="preserve">Compliant (Yes)</t>
  </si>
  <si>
    <t xml:space="preserve">% Compliant</t>
  </si>
  <si>
    <t xml:space="preserve">A - Sovereign Compute Infrastructure</t>
  </si>
  <si>
    <t xml:space="preserve">B - Data Sovereignty &amp; Governance</t>
  </si>
  <si>
    <t xml:space="preserve">C - AI / ML Platform Layer</t>
  </si>
  <si>
    <t xml:space="preserve">D - Security &amp; Compliance</t>
  </si>
  <si>
    <t xml:space="preserve">E - Deployment Architecture &amp; Operations</t>
  </si>
  <si>
    <t xml:space="preserve">F - Why ANOMNY Sovereign AI / Key Differentiators</t>
  </si>
  <si>
    <t xml:space="preserve">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</si>
</sst>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.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2"/>
      <color rgb="FF1F2A44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4"/>
      <color rgb="FFFFFFFF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FFF2CC"/>
        <bgColor rgb="FFEAF1F8"/>
      </patternFill>
    </fill>
    <fill>
      <patternFill patternType="solid">
        <fgColor rgb="FF2E75B6"/>
        <bgColor rgb="FF1F7A8C"/>
      </patternFill>
    </fill>
    <fill>
      <patternFill patternType="solid">
        <fgColor rgb="FF1F7A8C"/>
        <bgColor rgb="FF2E75B6"/>
      </patternFill>
    </fill>
    <fill>
      <patternFill patternType="solid">
        <fgColor rgb="FF5B2A86"/>
        <bgColor rgb="FF660066"/>
      </patternFill>
    </fill>
    <fill>
      <patternFill patternType="solid">
        <fgColor rgb="FFD97706"/>
        <bgColor rgb="FFFF9900"/>
      </patternFill>
    </fill>
    <fill>
      <patternFill patternType="solid">
        <fgColor rgb="FF1E8449"/>
        <bgColor rgb="FF1F7A8C"/>
      </patternFill>
    </fill>
    <fill>
      <patternFill patternType="solid">
        <fgColor rgb="FFEAF1F8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6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7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8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8C"/>
      <rgbColor rgb="FFBFBFBF"/>
      <rgbColor rgb="FF808080"/>
      <rgbColor rgb="FF9999FF"/>
      <rgbColor rgb="FF993366"/>
      <rgbColor rgb="FFFFF2CC"/>
      <rgbColor rgb="FFEAF1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D97706"/>
      <rgbColor rgb="FF666699"/>
      <rgbColor rgb="FF969696"/>
      <rgbColor rgb="FF003366"/>
      <rgbColor rgb="FF1E8449"/>
      <rgbColor rgb="FF003300"/>
      <rgbColor rgb="FF333300"/>
      <rgbColor rgb="FF993300"/>
      <rgbColor rgb="FF993366"/>
      <rgbColor rgb="FF5B2A86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6"/>
    <col collapsed="false" customWidth="true" hidden="false" outlineLevel="0" max="3" min="3" style="0" width="45"/>
    <col collapsed="false" customWidth="true" hidden="false" outlineLevel="0" max="7" min="4" style="0" width="16"/>
  </cols>
  <sheetData>
    <row r="2" customFormat="false" ht="15" hidden="false" customHeight="false" outlineLevel="0" collapsed="false">
      <c r="B2" s="1" t="s">
        <v>0</v>
      </c>
      <c r="C2" s="1"/>
      <c r="D2" s="1"/>
      <c r="E2" s="1"/>
      <c r="F2" s="1"/>
      <c r="G2" s="1"/>
    </row>
    <row r="3" customFormat="false" ht="15" hidden="false" customHeight="false" outlineLevel="0" collapsed="false">
      <c r="B3" s="1"/>
      <c r="C3" s="1"/>
      <c r="D3" s="1"/>
      <c r="E3" s="1"/>
      <c r="F3" s="1"/>
      <c r="G3" s="1"/>
    </row>
    <row r="5" customFormat="false" ht="15" hidden="false" customHeight="false" outlineLevel="0" collapsed="false">
      <c r="B5" s="2" t="s">
        <v>1</v>
      </c>
      <c r="C5" s="3" t="s">
        <v>2</v>
      </c>
      <c r="D5" s="3"/>
      <c r="E5" s="3"/>
      <c r="F5" s="3"/>
    </row>
    <row r="6" customFormat="false" ht="15" hidden="false" customHeight="false" outlineLevel="0" collapsed="false">
      <c r="B6" s="2" t="s">
        <v>3</v>
      </c>
      <c r="C6" s="3" t="s">
        <v>4</v>
      </c>
      <c r="D6" s="3"/>
      <c r="E6" s="3"/>
      <c r="F6" s="3"/>
    </row>
    <row r="7" customFormat="false" ht="15" hidden="false" customHeight="false" outlineLevel="0" collapsed="false">
      <c r="B7" s="2" t="s">
        <v>5</v>
      </c>
      <c r="C7" s="3" t="s">
        <v>6</v>
      </c>
      <c r="D7" s="3"/>
      <c r="E7" s="3"/>
      <c r="F7" s="3"/>
    </row>
    <row r="8" customFormat="false" ht="15" hidden="false" customHeight="false" outlineLevel="0" collapsed="false">
      <c r="B8" s="2" t="s">
        <v>7</v>
      </c>
      <c r="C8" s="3" t="s">
        <v>8</v>
      </c>
      <c r="D8" s="3"/>
      <c r="E8" s="3"/>
      <c r="F8" s="3"/>
    </row>
    <row r="10" customFormat="false" ht="15" hidden="false" customHeight="false" outlineLevel="0" collapsed="false">
      <c r="B10" s="4" t="s">
        <v>9</v>
      </c>
    </row>
    <row r="11" customFormat="false" ht="15" hidden="false" customHeight="false" outlineLevel="0" collapsed="false">
      <c r="B11" s="5" t="s">
        <v>10</v>
      </c>
      <c r="C11" s="5"/>
      <c r="D11" s="5"/>
      <c r="E11" s="5"/>
      <c r="F11" s="5"/>
      <c r="G11" s="5"/>
    </row>
    <row r="12" customFormat="false" ht="15" hidden="false" customHeight="false" outlineLevel="0" collapsed="false">
      <c r="B12" s="5" t="s">
        <v>11</v>
      </c>
      <c r="C12" s="5"/>
      <c r="D12" s="5"/>
      <c r="E12" s="5"/>
      <c r="F12" s="5"/>
      <c r="G12" s="5"/>
    </row>
    <row r="13" customFormat="false" ht="15" hidden="false" customHeight="false" outlineLevel="0" collapsed="false">
      <c r="B13" s="5" t="s">
        <v>12</v>
      </c>
      <c r="C13" s="5"/>
      <c r="D13" s="5"/>
      <c r="E13" s="5"/>
      <c r="F13" s="5"/>
      <c r="G13" s="5"/>
    </row>
    <row r="14" customFormat="false" ht="15" hidden="false" customHeight="false" outlineLevel="0" collapsed="false">
      <c r="B14" s="5" t="s">
        <v>13</v>
      </c>
      <c r="C14" s="5"/>
      <c r="D14" s="5"/>
      <c r="E14" s="5"/>
      <c r="F14" s="5"/>
      <c r="G14" s="5"/>
    </row>
    <row r="15" customFormat="false" ht="15" hidden="false" customHeight="false" outlineLevel="0" collapsed="false">
      <c r="B15" s="5" t="s">
        <v>14</v>
      </c>
      <c r="C15" s="5"/>
      <c r="D15" s="5"/>
      <c r="E15" s="5"/>
      <c r="F15" s="5"/>
      <c r="G15" s="5"/>
    </row>
  </sheetData>
  <mergeCells count="10">
    <mergeCell ref="B2:G3"/>
    <mergeCell ref="C5:F5"/>
    <mergeCell ref="C6:F6"/>
    <mergeCell ref="C7:F7"/>
    <mergeCell ref="C8:F8"/>
    <mergeCell ref="B11:G11"/>
    <mergeCell ref="B12:G12"/>
    <mergeCell ref="B13:G13"/>
    <mergeCell ref="B14:G14"/>
    <mergeCell ref="B15:G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9"/>
    <col collapsed="false" customWidth="true" hidden="false" outlineLevel="0" max="3" min="3" style="0" width="30"/>
    <col collapsed="false" customWidth="true" hidden="false" outlineLevel="0" max="4" min="4" style="0" width="62"/>
    <col collapsed="false" customWidth="true" hidden="false" outlineLevel="0" max="5" min="5" style="0" width="22"/>
    <col collapsed="false" customWidth="true" hidden="false" outlineLevel="0" max="6" min="6" style="0" width="38"/>
  </cols>
  <sheetData>
    <row r="1" customFormat="false" ht="30" hidden="false" customHeight="true" outlineLevel="0" collapsed="false">
      <c r="A1" s="6" t="s">
        <v>15</v>
      </c>
      <c r="B1" s="6" t="s">
        <v>16</v>
      </c>
      <c r="C1" s="6" t="s">
        <v>17</v>
      </c>
      <c r="D1" s="6" t="s">
        <v>18</v>
      </c>
      <c r="E1" s="6" t="s">
        <v>19</v>
      </c>
      <c r="F1" s="6" t="s">
        <v>20</v>
      </c>
    </row>
    <row r="2" customFormat="false" ht="19.5" hidden="false" customHeight="true" outlineLevel="0" collapsed="false">
      <c r="A2" s="7" t="s">
        <v>21</v>
      </c>
      <c r="B2" s="7"/>
      <c r="C2" s="7"/>
      <c r="D2" s="7"/>
      <c r="E2" s="7"/>
      <c r="F2" s="7"/>
    </row>
    <row r="3" customFormat="false" ht="23.85" hidden="false" customHeight="false" outlineLevel="0" collapsed="false">
      <c r="A3" s="8" t="n">
        <v>1</v>
      </c>
      <c r="B3" s="8" t="s">
        <v>22</v>
      </c>
      <c r="C3" s="9" t="s">
        <v>23</v>
      </c>
      <c r="D3" s="9" t="s">
        <v>24</v>
      </c>
      <c r="E3" s="10" t="s">
        <v>25</v>
      </c>
      <c r="F3" s="9" t="s">
        <v>26</v>
      </c>
    </row>
    <row r="4" customFormat="false" ht="23.85" hidden="false" customHeight="false" outlineLevel="0" collapsed="false">
      <c r="A4" s="8" t="n">
        <v>2</v>
      </c>
      <c r="B4" s="8" t="s">
        <v>22</v>
      </c>
      <c r="C4" s="9" t="s">
        <v>23</v>
      </c>
      <c r="D4" s="9" t="s">
        <v>27</v>
      </c>
      <c r="E4" s="10" t="s">
        <v>25</v>
      </c>
      <c r="F4" s="9" t="s">
        <v>26</v>
      </c>
    </row>
    <row r="5" customFormat="false" ht="23.85" hidden="false" customHeight="false" outlineLevel="0" collapsed="false">
      <c r="A5" s="8" t="n">
        <v>3</v>
      </c>
      <c r="B5" s="8" t="s">
        <v>22</v>
      </c>
      <c r="C5" s="9" t="s">
        <v>23</v>
      </c>
      <c r="D5" s="9" t="s">
        <v>28</v>
      </c>
      <c r="E5" s="10" t="s">
        <v>25</v>
      </c>
      <c r="F5" s="9" t="s">
        <v>26</v>
      </c>
    </row>
    <row r="6" customFormat="false" ht="23.85" hidden="false" customHeight="false" outlineLevel="0" collapsed="false">
      <c r="A6" s="8" t="n">
        <v>4</v>
      </c>
      <c r="B6" s="8" t="s">
        <v>22</v>
      </c>
      <c r="C6" s="9" t="s">
        <v>23</v>
      </c>
      <c r="D6" s="9" t="s">
        <v>29</v>
      </c>
      <c r="E6" s="10" t="s">
        <v>25</v>
      </c>
      <c r="F6" s="9" t="s">
        <v>26</v>
      </c>
    </row>
    <row r="7" customFormat="false" ht="23.85" hidden="false" customHeight="false" outlineLevel="0" collapsed="false">
      <c r="A7" s="8" t="n">
        <v>5</v>
      </c>
      <c r="B7" s="8" t="s">
        <v>22</v>
      </c>
      <c r="C7" s="9" t="s">
        <v>30</v>
      </c>
      <c r="D7" s="9" t="s">
        <v>31</v>
      </c>
      <c r="E7" s="10" t="s">
        <v>25</v>
      </c>
      <c r="F7" s="9" t="s">
        <v>26</v>
      </c>
    </row>
    <row r="8" customFormat="false" ht="23.85" hidden="false" customHeight="false" outlineLevel="0" collapsed="false">
      <c r="A8" s="8" t="n">
        <v>6</v>
      </c>
      <c r="B8" s="8" t="s">
        <v>22</v>
      </c>
      <c r="C8" s="9" t="s">
        <v>30</v>
      </c>
      <c r="D8" s="9" t="s">
        <v>32</v>
      </c>
      <c r="E8" s="10" t="s">
        <v>25</v>
      </c>
      <c r="F8" s="9" t="s">
        <v>26</v>
      </c>
    </row>
    <row r="9" customFormat="false" ht="23.85" hidden="false" customHeight="false" outlineLevel="0" collapsed="false">
      <c r="A9" s="8" t="n">
        <v>7</v>
      </c>
      <c r="B9" s="8" t="s">
        <v>22</v>
      </c>
      <c r="C9" s="9" t="s">
        <v>30</v>
      </c>
      <c r="D9" s="9" t="s">
        <v>33</v>
      </c>
      <c r="E9" s="10" t="s">
        <v>25</v>
      </c>
      <c r="F9" s="9" t="s">
        <v>26</v>
      </c>
    </row>
    <row r="10" customFormat="false" ht="23.85" hidden="false" customHeight="false" outlineLevel="0" collapsed="false">
      <c r="A10" s="8" t="n">
        <v>8</v>
      </c>
      <c r="B10" s="8" t="s">
        <v>22</v>
      </c>
      <c r="C10" s="9" t="s">
        <v>30</v>
      </c>
      <c r="D10" s="9" t="s">
        <v>34</v>
      </c>
      <c r="E10" s="10" t="s">
        <v>25</v>
      </c>
      <c r="F10" s="9" t="s">
        <v>26</v>
      </c>
    </row>
    <row r="11" customFormat="false" ht="19.5" hidden="false" customHeight="true" outlineLevel="0" collapsed="false">
      <c r="A11" s="11" t="s">
        <v>35</v>
      </c>
      <c r="B11" s="11"/>
      <c r="C11" s="11"/>
      <c r="D11" s="11"/>
      <c r="E11" s="11"/>
      <c r="F11" s="11"/>
    </row>
    <row r="12" customFormat="false" ht="23.85" hidden="false" customHeight="false" outlineLevel="0" collapsed="false">
      <c r="A12" s="8" t="n">
        <v>9</v>
      </c>
      <c r="B12" s="8" t="s">
        <v>36</v>
      </c>
      <c r="C12" s="9" t="s">
        <v>37</v>
      </c>
      <c r="D12" s="9" t="s">
        <v>38</v>
      </c>
      <c r="E12" s="10" t="s">
        <v>25</v>
      </c>
      <c r="F12" s="9" t="s">
        <v>26</v>
      </c>
    </row>
    <row r="13" customFormat="false" ht="23.85" hidden="false" customHeight="false" outlineLevel="0" collapsed="false">
      <c r="A13" s="8" t="n">
        <v>10</v>
      </c>
      <c r="B13" s="8" t="s">
        <v>36</v>
      </c>
      <c r="C13" s="9" t="s">
        <v>37</v>
      </c>
      <c r="D13" s="9" t="s">
        <v>39</v>
      </c>
      <c r="E13" s="10" t="s">
        <v>25</v>
      </c>
      <c r="F13" s="9" t="s">
        <v>26</v>
      </c>
    </row>
    <row r="14" customFormat="false" ht="23.85" hidden="false" customHeight="false" outlineLevel="0" collapsed="false">
      <c r="A14" s="8" t="n">
        <v>11</v>
      </c>
      <c r="B14" s="8" t="s">
        <v>36</v>
      </c>
      <c r="C14" s="9" t="s">
        <v>37</v>
      </c>
      <c r="D14" s="9" t="s">
        <v>40</v>
      </c>
      <c r="E14" s="10" t="s">
        <v>25</v>
      </c>
      <c r="F14" s="9" t="s">
        <v>26</v>
      </c>
    </row>
    <row r="15" customFormat="false" ht="23.85" hidden="false" customHeight="false" outlineLevel="0" collapsed="false">
      <c r="A15" s="8" t="n">
        <v>12</v>
      </c>
      <c r="B15" s="8" t="s">
        <v>36</v>
      </c>
      <c r="C15" s="9" t="s">
        <v>41</v>
      </c>
      <c r="D15" s="9" t="s">
        <v>42</v>
      </c>
      <c r="E15" s="10" t="s">
        <v>25</v>
      </c>
      <c r="F15" s="9" t="s">
        <v>26</v>
      </c>
    </row>
    <row r="16" customFormat="false" ht="23.85" hidden="false" customHeight="false" outlineLevel="0" collapsed="false">
      <c r="A16" s="8" t="n">
        <v>13</v>
      </c>
      <c r="B16" s="8" t="s">
        <v>36</v>
      </c>
      <c r="C16" s="9" t="s">
        <v>41</v>
      </c>
      <c r="D16" s="9" t="s">
        <v>43</v>
      </c>
      <c r="E16" s="10" t="s">
        <v>25</v>
      </c>
      <c r="F16" s="9" t="s">
        <v>26</v>
      </c>
    </row>
    <row r="17" customFormat="false" ht="23.85" hidden="false" customHeight="false" outlineLevel="0" collapsed="false">
      <c r="A17" s="8" t="n">
        <v>14</v>
      </c>
      <c r="B17" s="8" t="s">
        <v>36</v>
      </c>
      <c r="C17" s="9" t="s">
        <v>41</v>
      </c>
      <c r="D17" s="9" t="s">
        <v>44</v>
      </c>
      <c r="E17" s="10" t="s">
        <v>25</v>
      </c>
      <c r="F17" s="9" t="s">
        <v>26</v>
      </c>
    </row>
    <row r="18" customFormat="false" ht="19.5" hidden="false" customHeight="true" outlineLevel="0" collapsed="false">
      <c r="A18" s="12" t="s">
        <v>45</v>
      </c>
      <c r="B18" s="12"/>
      <c r="C18" s="12"/>
      <c r="D18" s="12"/>
      <c r="E18" s="12"/>
      <c r="F18" s="12"/>
    </row>
    <row r="19" customFormat="false" ht="23.85" hidden="false" customHeight="false" outlineLevel="0" collapsed="false">
      <c r="A19" s="8" t="n">
        <v>15</v>
      </c>
      <c r="B19" s="8" t="s">
        <v>46</v>
      </c>
      <c r="C19" s="9" t="s">
        <v>47</v>
      </c>
      <c r="D19" s="9" t="s">
        <v>48</v>
      </c>
      <c r="E19" s="10" t="s">
        <v>25</v>
      </c>
      <c r="F19" s="9" t="s">
        <v>26</v>
      </c>
    </row>
    <row r="20" customFormat="false" ht="23.85" hidden="false" customHeight="false" outlineLevel="0" collapsed="false">
      <c r="A20" s="8" t="n">
        <v>16</v>
      </c>
      <c r="B20" s="8" t="s">
        <v>46</v>
      </c>
      <c r="C20" s="9" t="s">
        <v>47</v>
      </c>
      <c r="D20" s="9" t="s">
        <v>49</v>
      </c>
      <c r="E20" s="10" t="s">
        <v>25</v>
      </c>
      <c r="F20" s="9" t="s">
        <v>26</v>
      </c>
    </row>
    <row r="21" customFormat="false" ht="23.85" hidden="false" customHeight="false" outlineLevel="0" collapsed="false">
      <c r="A21" s="8" t="n">
        <v>17</v>
      </c>
      <c r="B21" s="8" t="s">
        <v>46</v>
      </c>
      <c r="C21" s="9" t="s">
        <v>47</v>
      </c>
      <c r="D21" s="9" t="s">
        <v>50</v>
      </c>
      <c r="E21" s="10" t="s">
        <v>25</v>
      </c>
      <c r="F21" s="9" t="s">
        <v>26</v>
      </c>
    </row>
    <row r="22" customFormat="false" ht="23.85" hidden="false" customHeight="false" outlineLevel="0" collapsed="false">
      <c r="A22" s="8" t="n">
        <v>18</v>
      </c>
      <c r="B22" s="8" t="s">
        <v>46</v>
      </c>
      <c r="C22" s="9" t="s">
        <v>51</v>
      </c>
      <c r="D22" s="9" t="s">
        <v>52</v>
      </c>
      <c r="E22" s="10" t="s">
        <v>25</v>
      </c>
      <c r="F22" s="9" t="s">
        <v>26</v>
      </c>
    </row>
    <row r="23" customFormat="false" ht="23.85" hidden="false" customHeight="false" outlineLevel="0" collapsed="false">
      <c r="A23" s="8" t="n">
        <v>19</v>
      </c>
      <c r="B23" s="8" t="s">
        <v>46</v>
      </c>
      <c r="C23" s="9" t="s">
        <v>51</v>
      </c>
      <c r="D23" s="9" t="s">
        <v>53</v>
      </c>
      <c r="E23" s="10" t="s">
        <v>25</v>
      </c>
      <c r="F23" s="9" t="s">
        <v>26</v>
      </c>
    </row>
    <row r="24" customFormat="false" ht="23.85" hidden="false" customHeight="false" outlineLevel="0" collapsed="false">
      <c r="A24" s="8" t="n">
        <v>20</v>
      </c>
      <c r="B24" s="8" t="s">
        <v>46</v>
      </c>
      <c r="C24" s="9" t="s">
        <v>51</v>
      </c>
      <c r="D24" s="9" t="s">
        <v>54</v>
      </c>
      <c r="E24" s="10" t="s">
        <v>25</v>
      </c>
      <c r="F24" s="9" t="s">
        <v>26</v>
      </c>
    </row>
    <row r="25" customFormat="false" ht="19.5" hidden="false" customHeight="true" outlineLevel="0" collapsed="false">
      <c r="A25" s="13" t="s">
        <v>55</v>
      </c>
      <c r="B25" s="13"/>
      <c r="C25" s="13"/>
      <c r="D25" s="13"/>
      <c r="E25" s="13"/>
      <c r="F25" s="13"/>
    </row>
    <row r="26" customFormat="false" ht="23.85" hidden="false" customHeight="false" outlineLevel="0" collapsed="false">
      <c r="A26" s="8" t="n">
        <v>21</v>
      </c>
      <c r="B26" s="8" t="s">
        <v>56</v>
      </c>
      <c r="C26" s="9" t="s">
        <v>57</v>
      </c>
      <c r="D26" s="9" t="s">
        <v>58</v>
      </c>
      <c r="E26" s="10" t="s">
        <v>25</v>
      </c>
      <c r="F26" s="9" t="s">
        <v>26</v>
      </c>
    </row>
    <row r="27" customFormat="false" ht="23.85" hidden="false" customHeight="false" outlineLevel="0" collapsed="false">
      <c r="A27" s="8" t="n">
        <v>22</v>
      </c>
      <c r="B27" s="8" t="s">
        <v>56</v>
      </c>
      <c r="C27" s="9" t="s">
        <v>57</v>
      </c>
      <c r="D27" s="9" t="s">
        <v>59</v>
      </c>
      <c r="E27" s="10" t="s">
        <v>25</v>
      </c>
      <c r="F27" s="9" t="s">
        <v>26</v>
      </c>
    </row>
    <row r="28" customFormat="false" ht="23.85" hidden="false" customHeight="false" outlineLevel="0" collapsed="false">
      <c r="A28" s="8" t="n">
        <v>23</v>
      </c>
      <c r="B28" s="8" t="s">
        <v>56</v>
      </c>
      <c r="C28" s="9" t="s">
        <v>57</v>
      </c>
      <c r="D28" s="9" t="s">
        <v>60</v>
      </c>
      <c r="E28" s="10" t="s">
        <v>25</v>
      </c>
      <c r="F28" s="9" t="s">
        <v>26</v>
      </c>
    </row>
    <row r="29" customFormat="false" ht="23.85" hidden="false" customHeight="false" outlineLevel="0" collapsed="false">
      <c r="A29" s="8" t="n">
        <v>24</v>
      </c>
      <c r="B29" s="8" t="s">
        <v>56</v>
      </c>
      <c r="C29" s="9" t="s">
        <v>61</v>
      </c>
      <c r="D29" s="9" t="s">
        <v>62</v>
      </c>
      <c r="E29" s="10" t="s">
        <v>25</v>
      </c>
      <c r="F29" s="9" t="s">
        <v>26</v>
      </c>
    </row>
    <row r="30" customFormat="false" ht="23.85" hidden="false" customHeight="false" outlineLevel="0" collapsed="false">
      <c r="A30" s="8" t="n">
        <v>25</v>
      </c>
      <c r="B30" s="8" t="s">
        <v>56</v>
      </c>
      <c r="C30" s="9" t="s">
        <v>61</v>
      </c>
      <c r="D30" s="9" t="s">
        <v>63</v>
      </c>
      <c r="E30" s="10" t="s">
        <v>25</v>
      </c>
      <c r="F30" s="9" t="s">
        <v>26</v>
      </c>
    </row>
    <row r="31" customFormat="false" ht="23.85" hidden="false" customHeight="false" outlineLevel="0" collapsed="false">
      <c r="A31" s="8" t="n">
        <v>26</v>
      </c>
      <c r="B31" s="8" t="s">
        <v>56</v>
      </c>
      <c r="C31" s="9" t="s">
        <v>61</v>
      </c>
      <c r="D31" s="9" t="s">
        <v>64</v>
      </c>
      <c r="E31" s="10" t="s">
        <v>25</v>
      </c>
      <c r="F31" s="9" t="s">
        <v>26</v>
      </c>
    </row>
    <row r="32" customFormat="false" ht="19.5" hidden="false" customHeight="true" outlineLevel="0" collapsed="false">
      <c r="A32" s="14" t="s">
        <v>65</v>
      </c>
      <c r="B32" s="14"/>
      <c r="C32" s="14"/>
      <c r="D32" s="14"/>
      <c r="E32" s="14"/>
      <c r="F32" s="14"/>
    </row>
    <row r="33" customFormat="false" ht="23.85" hidden="false" customHeight="false" outlineLevel="0" collapsed="false">
      <c r="A33" s="8" t="n">
        <v>27</v>
      </c>
      <c r="B33" s="8" t="s">
        <v>66</v>
      </c>
      <c r="C33" s="9" t="s">
        <v>67</v>
      </c>
      <c r="D33" s="9" t="s">
        <v>68</v>
      </c>
      <c r="E33" s="10" t="s">
        <v>25</v>
      </c>
      <c r="F33" s="9" t="s">
        <v>26</v>
      </c>
    </row>
    <row r="34" customFormat="false" ht="23.85" hidden="false" customHeight="false" outlineLevel="0" collapsed="false">
      <c r="A34" s="8" t="n">
        <v>28</v>
      </c>
      <c r="B34" s="8" t="s">
        <v>66</v>
      </c>
      <c r="C34" s="9" t="s">
        <v>67</v>
      </c>
      <c r="D34" s="9" t="s">
        <v>69</v>
      </c>
      <c r="E34" s="10" t="s">
        <v>25</v>
      </c>
      <c r="F34" s="9" t="s">
        <v>26</v>
      </c>
    </row>
    <row r="35" customFormat="false" ht="23.85" hidden="false" customHeight="false" outlineLevel="0" collapsed="false">
      <c r="A35" s="8" t="n">
        <v>29</v>
      </c>
      <c r="B35" s="8" t="s">
        <v>66</v>
      </c>
      <c r="C35" s="9" t="s">
        <v>67</v>
      </c>
      <c r="D35" s="9" t="s">
        <v>70</v>
      </c>
      <c r="E35" s="10" t="s">
        <v>25</v>
      </c>
      <c r="F35" s="9" t="s">
        <v>26</v>
      </c>
    </row>
    <row r="36" customFormat="false" ht="23.85" hidden="false" customHeight="false" outlineLevel="0" collapsed="false">
      <c r="A36" s="8" t="n">
        <v>30</v>
      </c>
      <c r="B36" s="8" t="s">
        <v>66</v>
      </c>
      <c r="C36" s="9" t="s">
        <v>71</v>
      </c>
      <c r="D36" s="9" t="s">
        <v>72</v>
      </c>
      <c r="E36" s="10" t="s">
        <v>25</v>
      </c>
      <c r="F36" s="9" t="s">
        <v>26</v>
      </c>
    </row>
    <row r="37" customFormat="false" ht="23.85" hidden="false" customHeight="false" outlineLevel="0" collapsed="false">
      <c r="A37" s="8" t="n">
        <v>31</v>
      </c>
      <c r="B37" s="8" t="s">
        <v>66</v>
      </c>
      <c r="C37" s="9" t="s">
        <v>71</v>
      </c>
      <c r="D37" s="9" t="s">
        <v>73</v>
      </c>
      <c r="E37" s="10" t="s">
        <v>25</v>
      </c>
      <c r="F37" s="9" t="s">
        <v>26</v>
      </c>
    </row>
    <row r="38" customFormat="false" ht="23.85" hidden="false" customHeight="false" outlineLevel="0" collapsed="false">
      <c r="A38" s="8" t="n">
        <v>32</v>
      </c>
      <c r="B38" s="8" t="s">
        <v>66</v>
      </c>
      <c r="C38" s="9" t="s">
        <v>71</v>
      </c>
      <c r="D38" s="9" t="s">
        <v>74</v>
      </c>
      <c r="E38" s="10" t="s">
        <v>25</v>
      </c>
      <c r="F38" s="9" t="s">
        <v>26</v>
      </c>
    </row>
    <row r="39" customFormat="false" ht="19.5" hidden="false" customHeight="true" outlineLevel="0" collapsed="false">
      <c r="A39" s="15" t="s">
        <v>75</v>
      </c>
      <c r="B39" s="15"/>
      <c r="C39" s="15"/>
      <c r="D39" s="15"/>
      <c r="E39" s="15"/>
      <c r="F39" s="15"/>
    </row>
    <row r="40" customFormat="false" ht="23.85" hidden="false" customHeight="false" outlineLevel="0" collapsed="false">
      <c r="A40" s="8" t="n">
        <v>33</v>
      </c>
      <c r="B40" s="8" t="s">
        <v>76</v>
      </c>
      <c r="C40" s="9" t="s">
        <v>77</v>
      </c>
      <c r="D40" s="9" t="s">
        <v>78</v>
      </c>
      <c r="E40" s="10" t="s">
        <v>25</v>
      </c>
      <c r="F40" s="9" t="s">
        <v>26</v>
      </c>
    </row>
    <row r="41" customFormat="false" ht="23.85" hidden="false" customHeight="false" outlineLevel="0" collapsed="false">
      <c r="A41" s="8" t="n">
        <v>34</v>
      </c>
      <c r="B41" s="8" t="s">
        <v>76</v>
      </c>
      <c r="C41" s="9" t="s">
        <v>77</v>
      </c>
      <c r="D41" s="9" t="s">
        <v>79</v>
      </c>
      <c r="E41" s="10" t="s">
        <v>25</v>
      </c>
      <c r="F41" s="9" t="s">
        <v>26</v>
      </c>
    </row>
    <row r="42" customFormat="false" ht="23.85" hidden="false" customHeight="false" outlineLevel="0" collapsed="false">
      <c r="A42" s="8" t="n">
        <v>35</v>
      </c>
      <c r="B42" s="8" t="s">
        <v>76</v>
      </c>
      <c r="C42" s="9" t="s">
        <v>77</v>
      </c>
      <c r="D42" s="9" t="s">
        <v>80</v>
      </c>
      <c r="E42" s="10" t="s">
        <v>25</v>
      </c>
      <c r="F42" s="9" t="s">
        <v>26</v>
      </c>
    </row>
    <row r="43" customFormat="false" ht="23.85" hidden="false" customHeight="false" outlineLevel="0" collapsed="false">
      <c r="A43" s="8" t="n">
        <v>36</v>
      </c>
      <c r="B43" s="8" t="s">
        <v>76</v>
      </c>
      <c r="C43" s="9" t="s">
        <v>77</v>
      </c>
      <c r="D43" s="9" t="s">
        <v>81</v>
      </c>
      <c r="E43" s="10" t="s">
        <v>25</v>
      </c>
      <c r="F43" s="9" t="s">
        <v>26</v>
      </c>
    </row>
    <row r="44" customFormat="false" ht="23.85" hidden="false" customHeight="false" outlineLevel="0" collapsed="false">
      <c r="A44" s="8" t="n">
        <v>37</v>
      </c>
      <c r="B44" s="8" t="s">
        <v>76</v>
      </c>
      <c r="C44" s="9" t="s">
        <v>77</v>
      </c>
      <c r="D44" s="9" t="s">
        <v>82</v>
      </c>
      <c r="E44" s="10" t="s">
        <v>25</v>
      </c>
      <c r="F44" s="9" t="s">
        <v>26</v>
      </c>
    </row>
    <row r="45" customFormat="false" ht="23.85" hidden="false" customHeight="false" outlineLevel="0" collapsed="false">
      <c r="A45" s="8" t="n">
        <v>38</v>
      </c>
      <c r="B45" s="8" t="s">
        <v>76</v>
      </c>
      <c r="C45" s="9" t="s">
        <v>77</v>
      </c>
      <c r="D45" s="9" t="s">
        <v>83</v>
      </c>
      <c r="E45" s="10" t="s">
        <v>25</v>
      </c>
      <c r="F45" s="9" t="s">
        <v>26</v>
      </c>
    </row>
  </sheetData>
  <mergeCells count="6">
    <mergeCell ref="A2:F2"/>
    <mergeCell ref="A11:F11"/>
    <mergeCell ref="A18:F18"/>
    <mergeCell ref="A25:F25"/>
    <mergeCell ref="A32:F32"/>
    <mergeCell ref="A39:F39"/>
  </mergeCells>
  <dataValidations count="1">
    <dataValidation allowBlank="false" errorStyle="stop" operator="between" showDropDown="false" showErrorMessage="false" showInputMessage="false" sqref="E2:E45" type="list">
      <formula1>"Yes,No,Partial"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4" min="4" style="0" width="14"/>
  </cols>
  <sheetData>
    <row r="1" customFormat="false" ht="24" hidden="false" customHeight="true" outlineLevel="0" collapsed="false">
      <c r="A1" s="16" t="s">
        <v>84</v>
      </c>
      <c r="B1" s="16"/>
      <c r="C1" s="16"/>
      <c r="D1" s="16"/>
    </row>
    <row r="3" customFormat="false" ht="15" hidden="false" customHeight="false" outlineLevel="0" collapsed="false">
      <c r="A3" s="17" t="s">
        <v>16</v>
      </c>
      <c r="B3" s="17" t="s">
        <v>85</v>
      </c>
      <c r="C3" s="17" t="s">
        <v>86</v>
      </c>
      <c r="D3" s="17" t="s">
        <v>87</v>
      </c>
    </row>
    <row r="4" customFormat="false" ht="15" hidden="false" customHeight="false" outlineLevel="0" collapsed="false">
      <c r="A4" s="18" t="s">
        <v>88</v>
      </c>
      <c r="B4" s="19" t="n">
        <f aca="false">COUNTIF('Compliance Matrix'!$B$2:$B$45,"A")</f>
        <v>8</v>
      </c>
      <c r="C4" s="19" t="n">
        <f aca="false">COUNTIFS('Compliance Matrix'!$B$2:$B$45,"A",'Compliance Matrix'!$E$2:$E$45,"Yes")</f>
        <v>8</v>
      </c>
      <c r="D4" s="20" t="n">
        <f aca="false">IF(B4=0,0,C4/B4)</f>
        <v>1</v>
      </c>
    </row>
    <row r="5" customFormat="false" ht="15" hidden="false" customHeight="false" outlineLevel="0" collapsed="false">
      <c r="A5" s="18" t="s">
        <v>89</v>
      </c>
      <c r="B5" s="19" t="n">
        <f aca="false">COUNTIF('Compliance Matrix'!$B$2:$B$45,"B")</f>
        <v>6</v>
      </c>
      <c r="C5" s="19" t="n">
        <f aca="false">COUNTIFS('Compliance Matrix'!$B$2:$B$45,"B",'Compliance Matrix'!$E$2:$E$45,"Yes")</f>
        <v>6</v>
      </c>
      <c r="D5" s="20" t="n">
        <f aca="false">IF(B5=0,0,C5/B5)</f>
        <v>1</v>
      </c>
    </row>
    <row r="6" customFormat="false" ht="15" hidden="false" customHeight="false" outlineLevel="0" collapsed="false">
      <c r="A6" s="18" t="s">
        <v>90</v>
      </c>
      <c r="B6" s="19" t="n">
        <f aca="false">COUNTIF('Compliance Matrix'!$B$2:$B$45,"C")</f>
        <v>6</v>
      </c>
      <c r="C6" s="19" t="n">
        <f aca="false">COUNTIFS('Compliance Matrix'!$B$2:$B$45,"C",'Compliance Matrix'!$E$2:$E$45,"Yes")</f>
        <v>6</v>
      </c>
      <c r="D6" s="20" t="n">
        <f aca="false">IF(B6=0,0,C6/B6)</f>
        <v>1</v>
      </c>
    </row>
    <row r="7" customFormat="false" ht="15" hidden="false" customHeight="false" outlineLevel="0" collapsed="false">
      <c r="A7" s="18" t="s">
        <v>91</v>
      </c>
      <c r="B7" s="19" t="n">
        <f aca="false">COUNTIF('Compliance Matrix'!$B$2:$B$45,"D")</f>
        <v>6</v>
      </c>
      <c r="C7" s="19" t="n">
        <f aca="false">COUNTIFS('Compliance Matrix'!$B$2:$B$45,"D",'Compliance Matrix'!$E$2:$E$45,"Yes")</f>
        <v>6</v>
      </c>
      <c r="D7" s="20" t="n">
        <f aca="false">IF(B7=0,0,C7/B7)</f>
        <v>1</v>
      </c>
    </row>
    <row r="8" customFormat="false" ht="15" hidden="false" customHeight="false" outlineLevel="0" collapsed="false">
      <c r="A8" s="18" t="s">
        <v>92</v>
      </c>
      <c r="B8" s="19" t="n">
        <f aca="false">COUNTIF('Compliance Matrix'!$B$2:$B$45,"E")</f>
        <v>6</v>
      </c>
      <c r="C8" s="19" t="n">
        <f aca="false">COUNTIFS('Compliance Matrix'!$B$2:$B$45,"E",'Compliance Matrix'!$E$2:$E$45,"Yes")</f>
        <v>6</v>
      </c>
      <c r="D8" s="20" t="n">
        <f aca="false">IF(B8=0,0,C8/B8)</f>
        <v>1</v>
      </c>
    </row>
    <row r="9" customFormat="false" ht="15" hidden="false" customHeight="false" outlineLevel="0" collapsed="false">
      <c r="A9" s="18" t="s">
        <v>93</v>
      </c>
      <c r="B9" s="19" t="n">
        <f aca="false">COUNTIF('Compliance Matrix'!$B$2:$B$45,"F")</f>
        <v>6</v>
      </c>
      <c r="C9" s="19" t="n">
        <f aca="false">COUNTIFS('Compliance Matrix'!$B$2:$B$45,"F",'Compliance Matrix'!$E$2:$E$45,"Yes")</f>
        <v>6</v>
      </c>
      <c r="D9" s="20" t="n">
        <f aca="false">IF(B9=0,0,C9/B9)</f>
        <v>1</v>
      </c>
    </row>
    <row r="10" customFormat="false" ht="15" hidden="false" customHeight="false" outlineLevel="0" collapsed="false">
      <c r="A10" s="21" t="s">
        <v>94</v>
      </c>
      <c r="B10" s="21" t="n">
        <f aca="false">SUM(B4:B9)</f>
        <v>38</v>
      </c>
      <c r="C10" s="21" t="n">
        <f aca="false">SUM(C4:C9)</f>
        <v>38</v>
      </c>
      <c r="D10" s="22" t="n">
        <f aca="false">IF(B10=0,0,C10/B10)</f>
        <v>1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2026-09-27T10:08:30Z</dcterms:created>
  <dc:creator>openpyxl</dc:creator>
  <dc:description/>
  <dc:language>en-US</dc:language>
  <cp:lastModifiedBy/>
  <dcterms:modified xsi:type="dcterms:W3CDTF">2026-09-27T10:08:30Z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